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 " sheetId="3" r:id="rId1"/>
  </sheets>
  <definedNames>
    <definedName name="_xlnm.Print_Titles" localSheetId="0">'Sheet1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<sst xmlns="http://schemas.openxmlformats.org/spreadsheetml/2006/main" count="162" uniqueCount="116">
  <si>
    <t>2024年兴平市一般公共预算税收返还和转移支付预算</t>
  </si>
  <si>
    <t>单位：万元</t>
  </si>
  <si>
    <t>收入</t>
  </si>
  <si>
    <t>支出</t>
  </si>
  <si>
    <t>项目</t>
  </si>
  <si>
    <t>上年预算数</t>
  </si>
  <si>
    <t>上年执行数</t>
  </si>
  <si>
    <t>预算数金额</t>
  </si>
  <si>
    <t>为上年预算数的%</t>
  </si>
  <si>
    <t>为上年执行数的%</t>
  </si>
  <si>
    <t>本级收入合计</t>
  </si>
  <si>
    <t>本级支出合计</t>
  </si>
  <si>
    <t>转移性收入</t>
  </si>
  <si>
    <t>转移性支出</t>
  </si>
  <si>
    <t xml:space="preserve">  上级补助收入</t>
  </si>
  <si>
    <t xml:space="preserve">  上解上级支出</t>
  </si>
  <si>
    <t xml:space="preserve">    返还性收入</t>
  </si>
  <si>
    <t xml:space="preserve">    体制上解支出</t>
  </si>
  <si>
    <t xml:space="preserve">      所得税基数返还收入 </t>
  </si>
  <si>
    <t xml:space="preserve">    专项上解支出</t>
  </si>
  <si>
    <t xml:space="preserve">      成品油税费改革税收返还收入</t>
  </si>
  <si>
    <t xml:space="preserve">      增值税税收返还收入</t>
  </si>
  <si>
    <t xml:space="preserve"> </t>
  </si>
  <si>
    <t xml:space="preserve">      消费税税收返还收入</t>
  </si>
  <si>
    <t xml:space="preserve">      增值税“五五分享”税收返还收入</t>
  </si>
  <si>
    <t xml:space="preserve">      其他返还性收入</t>
  </si>
  <si>
    <t xml:space="preserve">    一般性转移支付收入</t>
  </si>
  <si>
    <t xml:space="preserve">      体制补助收入</t>
  </si>
  <si>
    <t xml:space="preserve">      均衡性转移支付收入</t>
  </si>
  <si>
    <t xml:space="preserve">      县级基本财力保障机制奖补资金收入</t>
  </si>
  <si>
    <t xml:space="preserve">      结算补助收入</t>
  </si>
  <si>
    <t xml:space="preserve">      资源枯竭型城市转移支付补助收入</t>
  </si>
  <si>
    <t xml:space="preserve">      企业事业单位划转补助收入</t>
  </si>
  <si>
    <t xml:space="preserve">      产粮（油）大县奖励资金收入</t>
  </si>
  <si>
    <t xml:space="preserve">      重点生态功能区转移支付收入</t>
  </si>
  <si>
    <t xml:space="preserve">      固定数额补助收入</t>
  </si>
  <si>
    <t xml:space="preserve">      革命老区转移支付收入</t>
  </si>
  <si>
    <t xml:space="preserve">      民族地区转移支付收入</t>
  </si>
  <si>
    <t xml:space="preserve">      边境地区转移支付收入</t>
  </si>
  <si>
    <t xml:space="preserve">     巩固脱贫攻坚成果衔接乡村振兴转移支付收入</t>
  </si>
  <si>
    <t xml:space="preserve">      欠发达地区转移支付收入</t>
  </si>
  <si>
    <t xml:space="preserve">      一般公共服务共同财政事权转移支付收入</t>
  </si>
  <si>
    <t xml:space="preserve">      外交共同财政事权转移支付收入</t>
  </si>
  <si>
    <t xml:space="preserve">      国防共同财政事权转移支付收入</t>
  </si>
  <si>
    <t xml:space="preserve">      公共安全共同财政事权转移支付收入</t>
  </si>
  <si>
    <t xml:space="preserve">      教育共同财政事权转移支付收入</t>
  </si>
  <si>
    <t xml:space="preserve">      科学技术共同财政事权转移支付收入</t>
  </si>
  <si>
    <t xml:space="preserve">      文化旅游体育与传媒共同财政事权转移支付收入</t>
  </si>
  <si>
    <t xml:space="preserve">      社会保障和就业共同财政事权转移支付收入</t>
  </si>
  <si>
    <t xml:space="preserve">      医疗卫生共同财政事权转移支付收入</t>
  </si>
  <si>
    <t xml:space="preserve">      节能环保共同财政事权转移支付收入</t>
  </si>
  <si>
    <t xml:space="preserve">      城乡社区共同财政事权转移支付收入</t>
  </si>
  <si>
    <t xml:space="preserve">      农林水共同财政事权转移支付收入</t>
  </si>
  <si>
    <t xml:space="preserve">      交通运输共同财政事权转移支付收入</t>
  </si>
  <si>
    <t xml:space="preserve">      资源勘探工业信息等共同财政事权转移支付收入</t>
  </si>
  <si>
    <t xml:space="preserve">      商业服务业等共同财政事权转移支付收入</t>
  </si>
  <si>
    <t xml:space="preserve">      金融共同财政事权转移支付收入</t>
  </si>
  <si>
    <t xml:space="preserve">      自然资源海洋气象等共同财政事权转移支付收入</t>
  </si>
  <si>
    <t xml:space="preserve">      住房保障共同财政事权转移支付收入</t>
  </si>
  <si>
    <t xml:space="preserve">      粮油物资储备共同财政事权转移支付收入</t>
  </si>
  <si>
    <t xml:space="preserve">      灾害防治及应急管理共同财政事权转移支付收入</t>
  </si>
  <si>
    <t xml:space="preserve">      其他共同财政事权转移支付收入</t>
  </si>
  <si>
    <t xml:space="preserve">      增值税留抵退税转移支付收入</t>
  </si>
  <si>
    <t xml:space="preserve">      其他退税减税降费转移支付收入</t>
  </si>
  <si>
    <t xml:space="preserve">      补充县区财力转移支付收入</t>
  </si>
  <si>
    <t xml:space="preserve">      其他一般性转移支付收入</t>
  </si>
  <si>
    <t xml:space="preserve">    专项转移支付收入</t>
  </si>
  <si>
    <t xml:space="preserve">      一般公共服务</t>
  </si>
  <si>
    <t xml:space="preserve">      外交</t>
  </si>
  <si>
    <t xml:space="preserve">      国防</t>
  </si>
  <si>
    <t xml:space="preserve">      公共安全</t>
  </si>
  <si>
    <t xml:space="preserve">      教育</t>
  </si>
  <si>
    <t xml:space="preserve">      科学技术</t>
  </si>
  <si>
    <t xml:space="preserve">      文化旅游体育与传媒</t>
  </si>
  <si>
    <t xml:space="preserve">      社会保障和就业</t>
  </si>
  <si>
    <t xml:space="preserve">      卫生健康</t>
  </si>
  <si>
    <t xml:space="preserve">      节能环保</t>
  </si>
  <si>
    <t xml:space="preserve">      城乡社区</t>
  </si>
  <si>
    <t xml:space="preserve">      农林水</t>
  </si>
  <si>
    <t xml:space="preserve">      交通运输</t>
  </si>
  <si>
    <t xml:space="preserve">      资源勘探工业信息等</t>
  </si>
  <si>
    <t xml:space="preserve">      商业服务业等</t>
  </si>
  <si>
    <t xml:space="preserve">      金融</t>
  </si>
  <si>
    <t xml:space="preserve">      自然资源海洋气象等</t>
  </si>
  <si>
    <t xml:space="preserve">      住房保障</t>
  </si>
  <si>
    <t xml:space="preserve">      粮油物资储备</t>
  </si>
  <si>
    <t xml:space="preserve">      灾害防治及应急管理</t>
  </si>
  <si>
    <t xml:space="preserve">      其他收入</t>
  </si>
  <si>
    <t xml:space="preserve">  下级上解收入</t>
  </si>
  <si>
    <t xml:space="preserve">    体制上解收入</t>
  </si>
  <si>
    <t xml:space="preserve">    专项上解收入</t>
  </si>
  <si>
    <t xml:space="preserve">  待偿债置换一般债券上年结余</t>
  </si>
  <si>
    <t xml:space="preserve">  上年结余收入</t>
  </si>
  <si>
    <t xml:space="preserve">  调入资金</t>
  </si>
  <si>
    <t xml:space="preserve">    从政府性基金预算调入</t>
  </si>
  <si>
    <t xml:space="preserve">  补助下级支出</t>
  </si>
  <si>
    <t xml:space="preserve">      其中：从抗疫特别国债调入</t>
  </si>
  <si>
    <t xml:space="preserve">  调出资金</t>
  </si>
  <si>
    <t xml:space="preserve">    从国有资本经营预算调入</t>
  </si>
  <si>
    <t xml:space="preserve">  安排预算稳定调节基金</t>
  </si>
  <si>
    <t xml:space="preserve">    从其他资金调入</t>
  </si>
  <si>
    <t xml:space="preserve">  补充预算周转金</t>
  </si>
  <si>
    <t xml:space="preserve">  地方政府一般债务收入</t>
  </si>
  <si>
    <t xml:space="preserve">  地方政府一般债务还本支出</t>
  </si>
  <si>
    <t xml:space="preserve">  地方政府一般债务转贷收入</t>
  </si>
  <si>
    <t xml:space="preserve">  地方政府一般债务转贷支出</t>
  </si>
  <si>
    <t xml:space="preserve">  接受其他地区援助收入</t>
  </si>
  <si>
    <t xml:space="preserve">  援助其他地区支出</t>
  </si>
  <si>
    <t xml:space="preserve">  动用预算稳定调节基金</t>
  </si>
  <si>
    <t xml:space="preserve">  计划单列市上解省支出</t>
  </si>
  <si>
    <t xml:space="preserve">  省补助计划单列市收入</t>
  </si>
  <si>
    <t xml:space="preserve">  省补助计划单列市支出</t>
  </si>
  <si>
    <t xml:space="preserve">  计划单列市上解省收入</t>
  </si>
  <si>
    <t xml:space="preserve">  年终结余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</si>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</sst>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0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6"/>
      <color theme="1"/>
      <name val="方正小标宋简体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0" xfId="0" applyFont="1" applyFill="1" applyAlignment="1">
      <alignment horizontal="centerContinuous" vertical="center" wrapText="1"/>
    </xf>
    <xf numFmtId="0" fontId="5" fillId="0" borderId="0" xfId="0" applyFont="1" applyFill="1" applyAlignment="1">
      <alignment horizontal="centerContinuous" vertical="center"/>
    </xf>
    <xf numFmtId="176" fontId="5" fillId="0" borderId="0" xfId="0" applyNumberFormat="1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 wrapText="1"/>
    </xf>
    <xf numFmtId="0" fontId="6" fillId="0" borderId="1" xfId="0" applyFont="1" applyFill="1" applyBorder="1" applyAlignment="1">
      <alignment horizontal="centerContinuous" vertical="center" wrapText="1"/>
    </xf>
    <xf numFmtId="0" fontId="7" fillId="0" borderId="1" xfId="0" applyFont="1" applyFill="1" applyBorder="1" applyAlignment="1">
      <alignment horizontal="centerContinuous" vertical="center"/>
    </xf>
    <xf numFmtId="176" fontId="7" fillId="0" borderId="1" xfId="0" applyNumberFormat="1" applyFont="1" applyFill="1" applyBorder="1" applyAlignment="1">
      <alignment horizontal="centerContinuous" vertical="center"/>
    </xf>
    <xf numFmtId="0" fontId="7" fillId="0" borderId="1" xfId="0" applyFont="1" applyFill="1" applyBorder="1" applyAlignment="1">
      <alignment horizontal="centerContinuous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77" fontId="9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1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8"/>
  <sheetViews>
    <sheetView tabSelected="1" workbookViewId="0">
      <selection activeCell="O2" sqref="O2"/>
    </sheetView>
  </sheetViews>
  <sheetFormatPr defaultColWidth="7.89166666666667" defaultRowHeight="11.25"/>
  <cols>
    <col min="1" max="1" width="9.25" style="3" customWidth="1"/>
    <col min="2" max="4" width="7.875" style="4" customWidth="1"/>
    <col min="5" max="6" width="7.875" style="5" customWidth="1"/>
    <col min="7" max="7" width="8.25" style="6" customWidth="1"/>
    <col min="8" max="10" width="7" style="4" customWidth="1"/>
    <col min="11" max="12" width="7" style="5" customWidth="1"/>
    <col min="13" max="13" width="7.89166666666667" style="7" customWidth="1"/>
    <col min="14" max="16336" width="7.89166666666667" style="8" customWidth="1"/>
    <col min="16337" max="16384" width="7.89166666666667" style="8"/>
  </cols>
  <sheetData>
    <row r="1" ht="32" customHeight="1" spans="1:12">
      <c r="A1" s="9" t="s">
        <v>0</v>
      </c>
      <c r="B1" s="10"/>
      <c r="C1" s="10"/>
      <c r="D1" s="10"/>
      <c r="E1" s="11"/>
      <c r="F1" s="11"/>
      <c r="G1" s="12"/>
      <c r="H1" s="10"/>
      <c r="I1" s="10"/>
      <c r="J1" s="10"/>
      <c r="K1" s="11"/>
      <c r="L1" s="11"/>
    </row>
    <row r="2" ht="16" customHeight="1" spans="12:12">
      <c r="L2" s="37" t="s">
        <v>1</v>
      </c>
    </row>
    <row r="3" s="1" customFormat="1" ht="21" customHeight="1" spans="1:13">
      <c r="A3" s="13" t="s">
        <v>2</v>
      </c>
      <c r="B3" s="14"/>
      <c r="C3" s="14"/>
      <c r="D3" s="14"/>
      <c r="E3" s="15"/>
      <c r="F3" s="15"/>
      <c r="G3" s="16" t="s">
        <v>3</v>
      </c>
      <c r="H3" s="14"/>
      <c r="I3" s="14"/>
      <c r="J3" s="14"/>
      <c r="K3" s="15"/>
      <c r="L3" s="15"/>
      <c r="M3" s="38"/>
    </row>
    <row r="4" s="2" customFormat="1" spans="1:13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  <c r="F4" s="19" t="s">
        <v>9</v>
      </c>
      <c r="G4" s="18" t="s">
        <v>4</v>
      </c>
      <c r="H4" s="18" t="s">
        <v>5</v>
      </c>
      <c r="I4" s="18" t="s">
        <v>6</v>
      </c>
      <c r="J4" s="18" t="s">
        <v>7</v>
      </c>
      <c r="K4" s="19" t="s">
        <v>8</v>
      </c>
      <c r="L4" s="19" t="s">
        <v>9</v>
      </c>
      <c r="M4" s="3"/>
    </row>
    <row r="5" s="2" customFormat="1" ht="57" customHeight="1" spans="1:13">
      <c r="A5" s="20"/>
      <c r="B5" s="21"/>
      <c r="C5" s="21"/>
      <c r="D5" s="21"/>
      <c r="E5" s="22"/>
      <c r="F5" s="22"/>
      <c r="G5" s="21"/>
      <c r="H5" s="21"/>
      <c r="I5" s="21"/>
      <c r="J5" s="21"/>
      <c r="K5" s="22"/>
      <c r="L5" s="22"/>
      <c r="M5" s="3"/>
    </row>
    <row r="6" ht="22.5" spans="1:12">
      <c r="A6" s="23" t="s">
        <v>10</v>
      </c>
      <c r="B6" s="24">
        <v>60000</v>
      </c>
      <c r="C6" s="24">
        <v>48355</v>
      </c>
      <c r="D6" s="25">
        <v>49500</v>
      </c>
      <c r="E6" s="26">
        <f t="shared" ref="E6:E10" si="0">D6/B6*100</f>
        <v>82.5</v>
      </c>
      <c r="F6" s="26">
        <f t="shared" ref="F6:F10" si="1">D6/C6*100</f>
        <v>102.367904043015</v>
      </c>
      <c r="G6" s="23" t="s">
        <v>11</v>
      </c>
      <c r="H6" s="24">
        <v>60000</v>
      </c>
      <c r="I6" s="24">
        <v>48355</v>
      </c>
      <c r="J6" s="24">
        <v>49500</v>
      </c>
      <c r="K6" s="26">
        <f t="shared" ref="K6:K8" si="2">J6/H6*100</f>
        <v>82.5</v>
      </c>
      <c r="L6" s="26">
        <f t="shared" ref="L6:L8" si="3">J6/I6*100</f>
        <v>102.367904043015</v>
      </c>
    </row>
    <row r="7" ht="22.5" spans="1:12">
      <c r="A7" s="23" t="s">
        <v>12</v>
      </c>
      <c r="B7" s="24">
        <v>290000</v>
      </c>
      <c r="C7" s="27">
        <f>C9+C16+C56+C84+C90</f>
        <v>335645</v>
      </c>
      <c r="D7" s="25">
        <v>300500</v>
      </c>
      <c r="E7" s="26">
        <f t="shared" si="0"/>
        <v>103.620689655172</v>
      </c>
      <c r="F7" s="26">
        <f t="shared" si="1"/>
        <v>89.5291155834289</v>
      </c>
      <c r="G7" s="23" t="s">
        <v>13</v>
      </c>
      <c r="H7" s="24">
        <v>290000</v>
      </c>
      <c r="I7" s="27">
        <v>335645</v>
      </c>
      <c r="J7" s="25">
        <v>300500</v>
      </c>
      <c r="K7" s="26">
        <f t="shared" si="2"/>
        <v>103.620689655172</v>
      </c>
      <c r="L7" s="26">
        <f t="shared" si="3"/>
        <v>89.5291155834289</v>
      </c>
    </row>
    <row r="8" ht="22.5" spans="1:12">
      <c r="A8" s="28" t="s">
        <v>14</v>
      </c>
      <c r="B8" s="29"/>
      <c r="C8" s="29"/>
      <c r="D8" s="29"/>
      <c r="E8" s="26"/>
      <c r="F8" s="26"/>
      <c r="G8" s="28" t="s">
        <v>15</v>
      </c>
      <c r="H8" s="30">
        <v>6000</v>
      </c>
      <c r="I8" s="30">
        <v>0</v>
      </c>
      <c r="J8" s="30">
        <v>5384</v>
      </c>
      <c r="K8" s="26">
        <f t="shared" si="2"/>
        <v>89.7333333333333</v>
      </c>
      <c r="L8" s="26" t="e">
        <f t="shared" si="3"/>
        <v>#DIV/0!</v>
      </c>
    </row>
    <row r="9" ht="22.5" spans="1:12">
      <c r="A9" s="28" t="s">
        <v>16</v>
      </c>
      <c r="B9" s="30">
        <v>4172</v>
      </c>
      <c r="C9" s="31">
        <v>4034</v>
      </c>
      <c r="D9" s="31">
        <v>4034</v>
      </c>
      <c r="E9" s="26">
        <f t="shared" si="0"/>
        <v>96.6922339405561</v>
      </c>
      <c r="F9" s="26">
        <f t="shared" si="1"/>
        <v>100</v>
      </c>
      <c r="G9" s="28" t="s">
        <v>17</v>
      </c>
      <c r="H9" s="30"/>
      <c r="I9" s="30"/>
      <c r="J9" s="30"/>
      <c r="K9" s="26"/>
      <c r="L9" s="26"/>
    </row>
    <row r="10" ht="33.75" spans="1:12">
      <c r="A10" s="28" t="s">
        <v>18</v>
      </c>
      <c r="B10" s="30">
        <v>60000</v>
      </c>
      <c r="C10" s="30">
        <v>48355</v>
      </c>
      <c r="D10" s="29">
        <v>49500</v>
      </c>
      <c r="E10" s="26">
        <f t="shared" si="0"/>
        <v>82.5</v>
      </c>
      <c r="F10" s="26">
        <f t="shared" si="1"/>
        <v>102.367904043015</v>
      </c>
      <c r="G10" s="28" t="s">
        <v>19</v>
      </c>
      <c r="H10" s="30">
        <v>6000</v>
      </c>
      <c r="I10" s="30">
        <v>0</v>
      </c>
      <c r="J10" s="30">
        <v>5384</v>
      </c>
      <c r="K10" s="26">
        <f>J10/H10*100</f>
        <v>89.7333333333333</v>
      </c>
      <c r="L10" s="26" t="e">
        <f>J10/I10*100</f>
        <v>#DIV/0!</v>
      </c>
    </row>
    <row r="11" ht="45" spans="1:12">
      <c r="A11" s="28" t="s">
        <v>20</v>
      </c>
      <c r="B11" s="30"/>
      <c r="C11" s="30"/>
      <c r="D11" s="30"/>
      <c r="E11" s="26"/>
      <c r="F11" s="26"/>
      <c r="G11" s="28"/>
      <c r="H11" s="30"/>
      <c r="I11" s="30"/>
      <c r="J11" s="30"/>
      <c r="K11" s="26"/>
      <c r="L11" s="26"/>
    </row>
    <row r="12" ht="33.75" spans="1:12">
      <c r="A12" s="28" t="s">
        <v>21</v>
      </c>
      <c r="B12" s="30"/>
      <c r="C12" s="30"/>
      <c r="D12" s="30"/>
      <c r="E12" s="26"/>
      <c r="F12" s="26"/>
      <c r="G12" s="28" t="s">
        <v>22</v>
      </c>
      <c r="H12" s="30"/>
      <c r="I12" s="30"/>
      <c r="J12" s="30"/>
      <c r="K12" s="26"/>
      <c r="L12" s="26"/>
    </row>
    <row r="13" ht="33.75" spans="1:12">
      <c r="A13" s="28" t="s">
        <v>23</v>
      </c>
      <c r="B13" s="30"/>
      <c r="C13" s="30"/>
      <c r="D13" s="30"/>
      <c r="E13" s="26"/>
      <c r="F13" s="26"/>
      <c r="G13" s="28" t="s">
        <v>22</v>
      </c>
      <c r="H13" s="30"/>
      <c r="I13" s="30"/>
      <c r="J13" s="30"/>
      <c r="K13" s="26"/>
      <c r="L13" s="26"/>
    </row>
    <row r="14" ht="45" spans="1:12">
      <c r="A14" s="28" t="s">
        <v>24</v>
      </c>
      <c r="B14" s="30"/>
      <c r="C14" s="30"/>
      <c r="D14" s="30"/>
      <c r="E14" s="26"/>
      <c r="F14" s="26"/>
      <c r="G14" s="28" t="s">
        <v>22</v>
      </c>
      <c r="H14" s="30"/>
      <c r="I14" s="30"/>
      <c r="J14" s="30"/>
      <c r="K14" s="26"/>
      <c r="L14" s="26"/>
    </row>
    <row r="15" ht="22.5" spans="1:12">
      <c r="A15" s="28" t="s">
        <v>25</v>
      </c>
      <c r="B15" s="30"/>
      <c r="C15" s="30"/>
      <c r="D15" s="30"/>
      <c r="E15" s="26"/>
      <c r="F15" s="26"/>
      <c r="G15" s="28" t="s">
        <v>22</v>
      </c>
      <c r="H15" s="30"/>
      <c r="I15" s="30"/>
      <c r="J15" s="30"/>
      <c r="K15" s="26"/>
      <c r="L15" s="26"/>
    </row>
    <row r="16" ht="33.75" spans="1:12">
      <c r="A16" s="28" t="s">
        <v>26</v>
      </c>
      <c r="B16" s="30">
        <v>154320</v>
      </c>
      <c r="C16" s="29">
        <v>247406</v>
      </c>
      <c r="D16" s="29">
        <v>211962.92</v>
      </c>
      <c r="E16" s="26">
        <f t="shared" ref="E16:E20" si="4">D16/B16*100</f>
        <v>137.352851218248</v>
      </c>
      <c r="F16" s="26">
        <f t="shared" ref="F16:F20" si="5">D16/C16*100</f>
        <v>85.6741226971052</v>
      </c>
      <c r="G16" s="28" t="s">
        <v>22</v>
      </c>
      <c r="H16" s="30"/>
      <c r="I16" s="30"/>
      <c r="J16" s="30"/>
      <c r="K16" s="26"/>
      <c r="L16" s="26"/>
    </row>
    <row r="17" ht="22.5" spans="1:12">
      <c r="A17" s="28" t="s">
        <v>27</v>
      </c>
      <c r="B17" s="30"/>
      <c r="C17" s="30"/>
      <c r="D17" s="30"/>
      <c r="E17" s="26"/>
      <c r="F17" s="26"/>
      <c r="G17" s="28" t="s">
        <v>22</v>
      </c>
      <c r="H17" s="30"/>
      <c r="I17" s="30"/>
      <c r="J17" s="30"/>
      <c r="K17" s="26"/>
      <c r="L17" s="26"/>
    </row>
    <row r="18" ht="33.75" spans="1:12">
      <c r="A18" s="28" t="s">
        <v>28</v>
      </c>
      <c r="B18" s="30">
        <v>104445</v>
      </c>
      <c r="C18" s="29">
        <v>114494</v>
      </c>
      <c r="D18" s="29">
        <v>111993</v>
      </c>
      <c r="E18" s="26">
        <f t="shared" si="4"/>
        <v>107.226770070372</v>
      </c>
      <c r="F18" s="26">
        <f t="shared" si="5"/>
        <v>97.8156060579594</v>
      </c>
      <c r="G18" s="28" t="s">
        <v>22</v>
      </c>
      <c r="H18" s="30"/>
      <c r="I18" s="30"/>
      <c r="J18" s="30"/>
      <c r="K18" s="26"/>
      <c r="L18" s="26"/>
    </row>
    <row r="19" ht="45" spans="1:12">
      <c r="A19" s="28" t="s">
        <v>29</v>
      </c>
      <c r="B19" s="30">
        <v>19108</v>
      </c>
      <c r="C19" s="29">
        <v>19190</v>
      </c>
      <c r="D19" s="29">
        <v>18468</v>
      </c>
      <c r="E19" s="26">
        <f t="shared" si="4"/>
        <v>96.6506175423906</v>
      </c>
      <c r="F19" s="26">
        <f t="shared" si="5"/>
        <v>96.2376237623762</v>
      </c>
      <c r="G19" s="28" t="s">
        <v>22</v>
      </c>
      <c r="H19" s="30"/>
      <c r="I19" s="30"/>
      <c r="J19" s="30"/>
      <c r="K19" s="26"/>
      <c r="L19" s="26"/>
    </row>
    <row r="20" ht="22.5" spans="1:12">
      <c r="A20" s="28" t="s">
        <v>30</v>
      </c>
      <c r="B20" s="32">
        <v>0</v>
      </c>
      <c r="C20" s="32">
        <v>10074</v>
      </c>
      <c r="D20" s="32">
        <v>88.82</v>
      </c>
      <c r="E20" s="26" t="e">
        <f t="shared" si="4"/>
        <v>#DIV/0!</v>
      </c>
      <c r="F20" s="26">
        <f t="shared" si="5"/>
        <v>0.881675600555886</v>
      </c>
      <c r="G20" s="28" t="s">
        <v>22</v>
      </c>
      <c r="H20" s="30"/>
      <c r="I20" s="30"/>
      <c r="J20" s="30"/>
      <c r="K20" s="26"/>
      <c r="L20" s="26"/>
    </row>
    <row r="21" ht="45" spans="1:12">
      <c r="A21" s="28" t="s">
        <v>31</v>
      </c>
      <c r="B21" s="30"/>
      <c r="C21" s="30"/>
      <c r="D21" s="30"/>
      <c r="E21" s="26"/>
      <c r="F21" s="26"/>
      <c r="G21" s="28" t="s">
        <v>22</v>
      </c>
      <c r="H21" s="30"/>
      <c r="I21" s="30"/>
      <c r="J21" s="30"/>
      <c r="K21" s="26"/>
      <c r="L21" s="26"/>
    </row>
    <row r="22" ht="33.75" spans="1:12">
      <c r="A22" s="28" t="s">
        <v>32</v>
      </c>
      <c r="B22" s="30"/>
      <c r="C22" s="30"/>
      <c r="D22" s="30"/>
      <c r="E22" s="26"/>
      <c r="F22" s="26"/>
      <c r="G22" s="28" t="s">
        <v>22</v>
      </c>
      <c r="H22" s="30"/>
      <c r="I22" s="30"/>
      <c r="J22" s="30"/>
      <c r="K22" s="26"/>
      <c r="L22" s="26"/>
    </row>
    <row r="23" ht="45" spans="1:12">
      <c r="A23" s="28" t="s">
        <v>33</v>
      </c>
      <c r="B23" s="30">
        <v>1300</v>
      </c>
      <c r="C23" s="32">
        <v>1140</v>
      </c>
      <c r="D23" s="30"/>
      <c r="E23" s="26">
        <f>D23/B23*100</f>
        <v>0</v>
      </c>
      <c r="F23" s="26">
        <f>D23/C23*100</f>
        <v>0</v>
      </c>
      <c r="G23" s="28" t="s">
        <v>22</v>
      </c>
      <c r="H23" s="30"/>
      <c r="I23" s="30"/>
      <c r="J23" s="30"/>
      <c r="K23" s="26"/>
      <c r="L23" s="26"/>
    </row>
    <row r="24" ht="45" spans="1:12">
      <c r="A24" s="28" t="s">
        <v>34</v>
      </c>
      <c r="B24" s="30"/>
      <c r="C24" s="30"/>
      <c r="D24" s="30"/>
      <c r="E24" s="26"/>
      <c r="F24" s="26"/>
      <c r="G24" s="28" t="s">
        <v>22</v>
      </c>
      <c r="H24" s="30"/>
      <c r="I24" s="30"/>
      <c r="J24" s="30"/>
      <c r="K24" s="26"/>
      <c r="L24" s="26"/>
    </row>
    <row r="25" ht="33.75" spans="1:12">
      <c r="A25" s="28" t="s">
        <v>35</v>
      </c>
      <c r="B25" s="32">
        <v>23420</v>
      </c>
      <c r="C25" s="32">
        <v>23645</v>
      </c>
      <c r="D25" s="32">
        <v>25064.21</v>
      </c>
      <c r="E25" s="26">
        <f>D25/B25*100</f>
        <v>107.020538001708</v>
      </c>
      <c r="F25" s="26">
        <f>D25/C25*100</f>
        <v>106.002156904208</v>
      </c>
      <c r="G25" s="28" t="s">
        <v>22</v>
      </c>
      <c r="H25" s="30"/>
      <c r="I25" s="30"/>
      <c r="J25" s="30"/>
      <c r="K25" s="26"/>
      <c r="L25" s="26"/>
    </row>
    <row r="26" ht="33.75" spans="1:12">
      <c r="A26" s="28" t="s">
        <v>36</v>
      </c>
      <c r="B26" s="30"/>
      <c r="C26" s="30"/>
      <c r="D26" s="30"/>
      <c r="E26" s="26"/>
      <c r="F26" s="26"/>
      <c r="G26" s="28" t="s">
        <v>22</v>
      </c>
      <c r="H26" s="30"/>
      <c r="I26" s="30"/>
      <c r="J26" s="30"/>
      <c r="K26" s="26"/>
      <c r="L26" s="26"/>
    </row>
    <row r="27" ht="33.75" spans="1:12">
      <c r="A27" s="28" t="s">
        <v>37</v>
      </c>
      <c r="B27" s="30"/>
      <c r="C27" s="30"/>
      <c r="D27" s="30"/>
      <c r="E27" s="26"/>
      <c r="F27" s="26"/>
      <c r="G27" s="28" t="s">
        <v>22</v>
      </c>
      <c r="H27" s="30"/>
      <c r="I27" s="30"/>
      <c r="J27" s="30"/>
      <c r="K27" s="26"/>
      <c r="L27" s="26"/>
    </row>
    <row r="28" ht="33.75" spans="1:12">
      <c r="A28" s="28" t="s">
        <v>38</v>
      </c>
      <c r="B28" s="30"/>
      <c r="C28" s="30"/>
      <c r="D28" s="30"/>
      <c r="E28" s="26"/>
      <c r="F28" s="26"/>
      <c r="G28" s="28" t="s">
        <v>22</v>
      </c>
      <c r="H28" s="30"/>
      <c r="I28" s="30"/>
      <c r="J28" s="30"/>
      <c r="K28" s="26"/>
      <c r="L28" s="26"/>
    </row>
    <row r="29" ht="56.25" spans="1:12">
      <c r="A29" s="33" t="s">
        <v>39</v>
      </c>
      <c r="B29" s="32">
        <v>0</v>
      </c>
      <c r="C29" s="32">
        <v>0</v>
      </c>
      <c r="D29" s="32">
        <v>5188</v>
      </c>
      <c r="E29" s="26" t="e">
        <f>D29/B29*100</f>
        <v>#DIV/0!</v>
      </c>
      <c r="F29" s="26" t="e">
        <f>D29/C29*100</f>
        <v>#DIV/0!</v>
      </c>
      <c r="G29" s="28"/>
      <c r="H29" s="30"/>
      <c r="I29" s="30"/>
      <c r="J29" s="30"/>
      <c r="K29" s="26"/>
      <c r="L29" s="26"/>
    </row>
    <row r="30" ht="33.75" spans="1:12">
      <c r="A30" s="28" t="s">
        <v>40</v>
      </c>
      <c r="B30" s="30"/>
      <c r="C30" s="30"/>
      <c r="D30" s="30"/>
      <c r="E30" s="26"/>
      <c r="F30" s="26"/>
      <c r="G30" s="28" t="s">
        <v>22</v>
      </c>
      <c r="H30" s="30"/>
      <c r="I30" s="30"/>
      <c r="J30" s="30"/>
      <c r="K30" s="26"/>
      <c r="L30" s="26"/>
    </row>
    <row r="31" ht="56.25" spans="1:12">
      <c r="A31" s="28" t="s">
        <v>41</v>
      </c>
      <c r="B31" s="30"/>
      <c r="C31" s="30"/>
      <c r="D31" s="30"/>
      <c r="E31" s="26"/>
      <c r="F31" s="26"/>
      <c r="G31" s="28" t="s">
        <v>22</v>
      </c>
      <c r="H31" s="30"/>
      <c r="I31" s="30"/>
      <c r="J31" s="30"/>
      <c r="K31" s="26"/>
      <c r="L31" s="26"/>
    </row>
    <row r="32" ht="45" spans="1:12">
      <c r="A32" s="28" t="s">
        <v>42</v>
      </c>
      <c r="B32" s="30"/>
      <c r="C32" s="30"/>
      <c r="D32" s="30"/>
      <c r="E32" s="26"/>
      <c r="F32" s="26"/>
      <c r="G32" s="28" t="s">
        <v>22</v>
      </c>
      <c r="H32" s="30"/>
      <c r="I32" s="30"/>
      <c r="J32" s="30"/>
      <c r="K32" s="26"/>
      <c r="L32" s="26"/>
    </row>
    <row r="33" ht="45" spans="1:12">
      <c r="A33" s="28" t="s">
        <v>43</v>
      </c>
      <c r="B33" s="30"/>
      <c r="C33" s="30"/>
      <c r="D33" s="30"/>
      <c r="E33" s="26"/>
      <c r="F33" s="26"/>
      <c r="G33" s="28" t="s">
        <v>22</v>
      </c>
      <c r="H33" s="30"/>
      <c r="I33" s="30"/>
      <c r="J33" s="30"/>
      <c r="K33" s="26"/>
      <c r="L33" s="26"/>
    </row>
    <row r="34" ht="45" spans="1:12">
      <c r="A34" s="28" t="s">
        <v>44</v>
      </c>
      <c r="B34" s="32">
        <v>895</v>
      </c>
      <c r="C34" s="32">
        <v>1279</v>
      </c>
      <c r="D34" s="32">
        <v>1454</v>
      </c>
      <c r="E34" s="26">
        <f t="shared" ref="E34:E40" si="6">D34/B34*100</f>
        <v>162.458100558659</v>
      </c>
      <c r="F34" s="26">
        <f t="shared" ref="F34:F40" si="7">D34/C34*100</f>
        <v>113.682564503518</v>
      </c>
      <c r="G34" s="28" t="s">
        <v>22</v>
      </c>
      <c r="H34" s="30"/>
      <c r="I34" s="30"/>
      <c r="J34" s="30"/>
      <c r="K34" s="26"/>
      <c r="L34" s="26"/>
    </row>
    <row r="35" ht="45" spans="1:12">
      <c r="A35" s="28" t="s">
        <v>45</v>
      </c>
      <c r="B35" s="32">
        <v>1670</v>
      </c>
      <c r="C35" s="32">
        <v>11004</v>
      </c>
      <c r="D35" s="32">
        <v>11694</v>
      </c>
      <c r="E35" s="26">
        <f t="shared" si="6"/>
        <v>700.239520958084</v>
      </c>
      <c r="F35" s="26">
        <f t="shared" si="7"/>
        <v>106.270447110142</v>
      </c>
      <c r="G35" s="28" t="s">
        <v>22</v>
      </c>
      <c r="H35" s="30"/>
      <c r="I35" s="30"/>
      <c r="J35" s="30"/>
      <c r="K35" s="26"/>
      <c r="L35" s="26"/>
    </row>
    <row r="36" ht="45" spans="1:12">
      <c r="A36" s="28" t="s">
        <v>46</v>
      </c>
      <c r="B36" s="30"/>
      <c r="C36" s="30"/>
      <c r="D36" s="30"/>
      <c r="E36" s="26"/>
      <c r="F36" s="26"/>
      <c r="G36" s="28" t="s">
        <v>22</v>
      </c>
      <c r="H36" s="30"/>
      <c r="I36" s="30"/>
      <c r="J36" s="30"/>
      <c r="K36" s="26"/>
      <c r="L36" s="26"/>
    </row>
    <row r="37" ht="56.25" spans="1:12">
      <c r="A37" s="28" t="s">
        <v>47</v>
      </c>
      <c r="B37" s="32">
        <v>50</v>
      </c>
      <c r="C37" s="32">
        <v>632</v>
      </c>
      <c r="D37" s="32">
        <v>292</v>
      </c>
      <c r="E37" s="26">
        <f t="shared" si="6"/>
        <v>584</v>
      </c>
      <c r="F37" s="26">
        <f t="shared" si="7"/>
        <v>46.2025316455696</v>
      </c>
      <c r="G37" s="28" t="s">
        <v>22</v>
      </c>
      <c r="H37" s="30"/>
      <c r="I37" s="30"/>
      <c r="J37" s="30"/>
      <c r="K37" s="26"/>
      <c r="L37" s="26"/>
    </row>
    <row r="38" ht="56.25" spans="1:12">
      <c r="A38" s="28" t="s">
        <v>48</v>
      </c>
      <c r="B38" s="32">
        <v>715</v>
      </c>
      <c r="C38" s="32">
        <v>33360</v>
      </c>
      <c r="D38" s="32">
        <v>20690.44</v>
      </c>
      <c r="E38" s="26">
        <f t="shared" si="6"/>
        <v>2893.76783216783</v>
      </c>
      <c r="F38" s="26">
        <f t="shared" si="7"/>
        <v>62.0217026378897</v>
      </c>
      <c r="G38" s="28" t="s">
        <v>22</v>
      </c>
      <c r="H38" s="30"/>
      <c r="I38" s="30"/>
      <c r="J38" s="30"/>
      <c r="K38" s="26"/>
      <c r="L38" s="26"/>
    </row>
    <row r="39" ht="45" spans="1:12">
      <c r="A39" s="28" t="s">
        <v>49</v>
      </c>
      <c r="B39" s="32">
        <v>0</v>
      </c>
      <c r="C39" s="32">
        <v>7823</v>
      </c>
      <c r="D39" s="32">
        <v>6355.46</v>
      </c>
      <c r="E39" s="26" t="e">
        <f t="shared" si="6"/>
        <v>#DIV/0!</v>
      </c>
      <c r="F39" s="26">
        <f t="shared" si="7"/>
        <v>81.24070049853</v>
      </c>
      <c r="G39" s="28" t="s">
        <v>22</v>
      </c>
      <c r="H39" s="30"/>
      <c r="I39" s="30"/>
      <c r="J39" s="30"/>
      <c r="K39" s="26"/>
      <c r="L39" s="26"/>
    </row>
    <row r="40" ht="45" spans="1:12">
      <c r="A40" s="28" t="s">
        <v>50</v>
      </c>
      <c r="B40" s="32">
        <v>0</v>
      </c>
      <c r="C40" s="32">
        <v>7</v>
      </c>
      <c r="D40" s="32">
        <v>0</v>
      </c>
      <c r="E40" s="26" t="e">
        <f t="shared" si="6"/>
        <v>#DIV/0!</v>
      </c>
      <c r="F40" s="26">
        <f t="shared" si="7"/>
        <v>0</v>
      </c>
      <c r="G40" s="28" t="s">
        <v>22</v>
      </c>
      <c r="H40" s="30"/>
      <c r="I40" s="30"/>
      <c r="J40" s="30"/>
      <c r="K40" s="26"/>
      <c r="L40" s="26"/>
    </row>
    <row r="41" ht="45" spans="1:12">
      <c r="A41" s="28" t="s">
        <v>51</v>
      </c>
      <c r="B41" s="30"/>
      <c r="C41" s="30"/>
      <c r="D41" s="30"/>
      <c r="E41" s="26"/>
      <c r="F41" s="26"/>
      <c r="G41" s="28" t="s">
        <v>22</v>
      </c>
      <c r="H41" s="30"/>
      <c r="I41" s="30"/>
      <c r="J41" s="30"/>
      <c r="K41" s="26"/>
      <c r="L41" s="26"/>
    </row>
    <row r="42" ht="45" spans="1:12">
      <c r="A42" s="28" t="s">
        <v>52</v>
      </c>
      <c r="B42" s="32">
        <v>1523</v>
      </c>
      <c r="C42" s="32">
        <v>18533</v>
      </c>
      <c r="D42" s="32">
        <v>6695</v>
      </c>
      <c r="E42" s="26">
        <f t="shared" ref="E42:E48" si="8">D42/B42*100</f>
        <v>439.592908732764</v>
      </c>
      <c r="F42" s="26">
        <f t="shared" ref="F42:F48" si="9">D42/C42*100</f>
        <v>36.1247504451519</v>
      </c>
      <c r="G42" s="28" t="s">
        <v>22</v>
      </c>
      <c r="H42" s="30"/>
      <c r="I42" s="30"/>
      <c r="J42" s="30"/>
      <c r="K42" s="26"/>
      <c r="L42" s="26"/>
    </row>
    <row r="43" ht="45" spans="1:12">
      <c r="A43" s="28" t="s">
        <v>53</v>
      </c>
      <c r="B43" s="32">
        <v>291</v>
      </c>
      <c r="C43" s="32">
        <v>2213</v>
      </c>
      <c r="D43" s="32">
        <v>3980</v>
      </c>
      <c r="E43" s="26">
        <f t="shared" si="8"/>
        <v>1367.69759450172</v>
      </c>
      <c r="F43" s="26">
        <f t="shared" si="9"/>
        <v>179.846362403977</v>
      </c>
      <c r="G43" s="28" t="s">
        <v>22</v>
      </c>
      <c r="H43" s="30"/>
      <c r="I43" s="30"/>
      <c r="J43" s="30"/>
      <c r="K43" s="26"/>
      <c r="L43" s="26"/>
    </row>
    <row r="44" ht="56.25" spans="1:12">
      <c r="A44" s="28" t="s">
        <v>54</v>
      </c>
      <c r="B44" s="30"/>
      <c r="C44" s="30"/>
      <c r="D44" s="30"/>
      <c r="E44" s="26"/>
      <c r="F44" s="26"/>
      <c r="G44" s="28" t="s">
        <v>22</v>
      </c>
      <c r="H44" s="30"/>
      <c r="I44" s="30"/>
      <c r="J44" s="30"/>
      <c r="K44" s="26"/>
      <c r="L44" s="26"/>
    </row>
    <row r="45" ht="56.25" spans="1:12">
      <c r="A45" s="28" t="s">
        <v>55</v>
      </c>
      <c r="B45" s="30"/>
      <c r="C45" s="30"/>
      <c r="D45" s="30"/>
      <c r="E45" s="26"/>
      <c r="F45" s="26"/>
      <c r="G45" s="28" t="s">
        <v>22</v>
      </c>
      <c r="H45" s="30"/>
      <c r="I45" s="30"/>
      <c r="J45" s="30"/>
      <c r="K45" s="26"/>
      <c r="L45" s="26"/>
    </row>
    <row r="46" ht="45" spans="1:12">
      <c r="A46" s="28" t="s">
        <v>56</v>
      </c>
      <c r="B46" s="30"/>
      <c r="C46" s="30"/>
      <c r="D46" s="30"/>
      <c r="E46" s="26"/>
      <c r="F46" s="26"/>
      <c r="G46" s="28" t="s">
        <v>22</v>
      </c>
      <c r="H46" s="30"/>
      <c r="I46" s="30"/>
      <c r="J46" s="30"/>
      <c r="K46" s="26"/>
      <c r="L46" s="26"/>
    </row>
    <row r="47" ht="56.25" spans="1:12">
      <c r="A47" s="28" t="s">
        <v>57</v>
      </c>
      <c r="B47" s="32">
        <v>0</v>
      </c>
      <c r="C47" s="32">
        <v>316</v>
      </c>
      <c r="D47" s="32">
        <v>0</v>
      </c>
      <c r="E47" s="26" t="e">
        <f t="shared" si="8"/>
        <v>#DIV/0!</v>
      </c>
      <c r="F47" s="26">
        <f t="shared" si="9"/>
        <v>0</v>
      </c>
      <c r="G47" s="28" t="s">
        <v>22</v>
      </c>
      <c r="H47" s="30"/>
      <c r="I47" s="30"/>
      <c r="J47" s="30"/>
      <c r="K47" s="26"/>
      <c r="L47" s="26"/>
    </row>
    <row r="48" ht="45" spans="1:12">
      <c r="A48" s="28" t="s">
        <v>58</v>
      </c>
      <c r="B48" s="32">
        <v>0</v>
      </c>
      <c r="C48" s="32">
        <v>1341</v>
      </c>
      <c r="D48" s="32">
        <v>0</v>
      </c>
      <c r="E48" s="26" t="e">
        <f t="shared" si="8"/>
        <v>#DIV/0!</v>
      </c>
      <c r="F48" s="26">
        <f t="shared" si="9"/>
        <v>0</v>
      </c>
      <c r="G48" s="28" t="s">
        <v>22</v>
      </c>
      <c r="H48" s="30"/>
      <c r="I48" s="30"/>
      <c r="J48" s="30"/>
      <c r="K48" s="26"/>
      <c r="L48" s="26"/>
    </row>
    <row r="49" ht="56.25" spans="1:12">
      <c r="A49" s="28" t="s">
        <v>59</v>
      </c>
      <c r="B49" s="30"/>
      <c r="C49" s="30"/>
      <c r="D49" s="30"/>
      <c r="E49" s="26"/>
      <c r="F49" s="26"/>
      <c r="G49" s="28" t="s">
        <v>22</v>
      </c>
      <c r="H49" s="30"/>
      <c r="I49" s="30"/>
      <c r="J49" s="30"/>
      <c r="K49" s="26"/>
      <c r="L49" s="26"/>
    </row>
    <row r="50" ht="56.25" spans="1:12">
      <c r="A50" s="28" t="s">
        <v>60</v>
      </c>
      <c r="B50" s="30"/>
      <c r="C50" s="30"/>
      <c r="D50" s="30"/>
      <c r="E50" s="26"/>
      <c r="F50" s="26"/>
      <c r="G50" s="28"/>
      <c r="H50" s="30"/>
      <c r="I50" s="30"/>
      <c r="J50" s="30"/>
      <c r="K50" s="26"/>
      <c r="L50" s="26"/>
    </row>
    <row r="51" ht="45" spans="1:12">
      <c r="A51" s="28" t="s">
        <v>61</v>
      </c>
      <c r="B51" s="30"/>
      <c r="C51" s="30"/>
      <c r="D51" s="30"/>
      <c r="E51" s="26"/>
      <c r="F51" s="26"/>
      <c r="G51" s="28" t="s">
        <v>22</v>
      </c>
      <c r="H51" s="30"/>
      <c r="I51" s="30"/>
      <c r="J51" s="30"/>
      <c r="K51" s="26"/>
      <c r="L51" s="26"/>
    </row>
    <row r="52" ht="12" customHeight="1" spans="1:12">
      <c r="A52" s="28" t="s">
        <v>62</v>
      </c>
      <c r="B52" s="32">
        <v>0</v>
      </c>
      <c r="C52" s="32">
        <v>1443</v>
      </c>
      <c r="D52" s="32">
        <v>0</v>
      </c>
      <c r="E52" s="26" t="e">
        <f t="shared" ref="E52:E57" si="10">D52/B52*100</f>
        <v>#DIV/0!</v>
      </c>
      <c r="F52" s="26">
        <f t="shared" ref="F52:F57" si="11">D52/C52*100</f>
        <v>0</v>
      </c>
      <c r="G52" s="28"/>
      <c r="H52" s="30"/>
      <c r="I52" s="30"/>
      <c r="J52" s="30"/>
      <c r="K52" s="26"/>
      <c r="L52" s="26"/>
    </row>
    <row r="53" ht="12" customHeight="1" spans="1:12">
      <c r="A53" s="28" t="s">
        <v>63</v>
      </c>
      <c r="B53" s="32">
        <v>903</v>
      </c>
      <c r="C53" s="32">
        <v>903</v>
      </c>
      <c r="D53" s="32">
        <v>0</v>
      </c>
      <c r="E53" s="26">
        <f t="shared" si="10"/>
        <v>0</v>
      </c>
      <c r="F53" s="26">
        <f t="shared" si="11"/>
        <v>0</v>
      </c>
      <c r="G53" s="28"/>
      <c r="H53" s="30"/>
      <c r="I53" s="30"/>
      <c r="J53" s="30"/>
      <c r="K53" s="26"/>
      <c r="L53" s="26"/>
    </row>
    <row r="54" ht="12" customHeight="1" spans="1:12">
      <c r="A54" s="28" t="s">
        <v>64</v>
      </c>
      <c r="B54" s="30"/>
      <c r="C54" s="34"/>
      <c r="D54" s="30"/>
      <c r="E54" s="26"/>
      <c r="F54" s="26"/>
      <c r="G54" s="28"/>
      <c r="H54" s="30"/>
      <c r="I54" s="30"/>
      <c r="J54" s="30"/>
      <c r="K54" s="26"/>
      <c r="L54" s="26"/>
    </row>
    <row r="55" ht="33.75" spans="1:12">
      <c r="A55" s="28" t="s">
        <v>65</v>
      </c>
      <c r="B55" s="30">
        <v>0</v>
      </c>
      <c r="C55" s="30">
        <v>9</v>
      </c>
      <c r="D55" s="30">
        <v>0</v>
      </c>
      <c r="E55" s="26" t="e">
        <f>D55/B55*100</f>
        <v>#DIV/0!</v>
      </c>
      <c r="F55" s="26">
        <f>D55/C55*100</f>
        <v>0</v>
      </c>
      <c r="G55" s="28" t="s">
        <v>22</v>
      </c>
      <c r="H55" s="30"/>
      <c r="I55" s="30"/>
      <c r="J55" s="30"/>
      <c r="K55" s="26"/>
      <c r="L55" s="26"/>
    </row>
    <row r="56" ht="22.5" spans="1:12">
      <c r="A56" s="28" t="s">
        <v>66</v>
      </c>
      <c r="B56" s="29">
        <v>4897.81</v>
      </c>
      <c r="C56" s="29">
        <v>43290.22</v>
      </c>
      <c r="D56" s="35">
        <v>59400</v>
      </c>
      <c r="E56" s="26">
        <f t="shared" si="10"/>
        <v>1212.78693946886</v>
      </c>
      <c r="F56" s="26">
        <f t="shared" si="11"/>
        <v>137.213439894738</v>
      </c>
      <c r="G56" s="28" t="s">
        <v>22</v>
      </c>
      <c r="H56" s="30"/>
      <c r="I56" s="30"/>
      <c r="J56" s="30"/>
      <c r="K56" s="26"/>
      <c r="L56" s="26"/>
    </row>
    <row r="57" ht="22.5" spans="1:12">
      <c r="A57" s="28" t="s">
        <v>67</v>
      </c>
      <c r="B57" s="32"/>
      <c r="C57" s="32"/>
      <c r="D57" s="36"/>
      <c r="E57" s="26"/>
      <c r="F57" s="26"/>
      <c r="G57" s="28" t="s">
        <v>22</v>
      </c>
      <c r="H57" s="30"/>
      <c r="I57" s="30"/>
      <c r="J57" s="30"/>
      <c r="K57" s="26"/>
      <c r="L57" s="26"/>
    </row>
    <row r="58" spans="1:12">
      <c r="A58" s="28" t="s">
        <v>68</v>
      </c>
      <c r="B58" s="32"/>
      <c r="C58" s="32"/>
      <c r="D58" s="36"/>
      <c r="E58" s="26"/>
      <c r="F58" s="26"/>
      <c r="G58" s="28"/>
      <c r="H58" s="30"/>
      <c r="I58" s="30"/>
      <c r="J58" s="30"/>
      <c r="K58" s="26"/>
      <c r="L58" s="26"/>
    </row>
    <row r="59" spans="1:12">
      <c r="A59" s="28" t="s">
        <v>69</v>
      </c>
      <c r="B59" s="32"/>
      <c r="C59" s="32"/>
      <c r="D59" s="36"/>
      <c r="E59" s="26"/>
      <c r="F59" s="26"/>
      <c r="G59" s="28"/>
      <c r="H59" s="30"/>
      <c r="I59" s="30"/>
      <c r="J59" s="30"/>
      <c r="K59" s="26"/>
      <c r="L59" s="26"/>
    </row>
    <row r="60" ht="22.5" spans="1:12">
      <c r="A60" s="28" t="s">
        <v>70</v>
      </c>
      <c r="B60" s="32"/>
      <c r="C60" s="32"/>
      <c r="D60" s="36"/>
      <c r="E60" s="26"/>
      <c r="F60" s="26"/>
      <c r="G60" s="28"/>
      <c r="H60" s="30"/>
      <c r="I60" s="30"/>
      <c r="J60" s="30"/>
      <c r="K60" s="26"/>
      <c r="L60" s="26"/>
    </row>
    <row r="61" spans="1:12">
      <c r="A61" s="28" t="s">
        <v>71</v>
      </c>
      <c r="B61" s="32"/>
      <c r="C61" s="32"/>
      <c r="D61" s="36"/>
      <c r="E61" s="26"/>
      <c r="F61" s="26"/>
      <c r="G61" s="28"/>
      <c r="H61" s="30"/>
      <c r="I61" s="30"/>
      <c r="J61" s="30"/>
      <c r="K61" s="26"/>
      <c r="L61" s="26"/>
    </row>
    <row r="62" ht="22.5" spans="1:12">
      <c r="A62" s="28" t="s">
        <v>72</v>
      </c>
      <c r="B62" s="32"/>
      <c r="C62" s="32"/>
      <c r="D62" s="36"/>
      <c r="E62" s="26"/>
      <c r="F62" s="26"/>
      <c r="G62" s="28"/>
      <c r="H62" s="30"/>
      <c r="I62" s="30"/>
      <c r="J62" s="30"/>
      <c r="K62" s="26"/>
      <c r="L62" s="26"/>
    </row>
    <row r="63" ht="33.75" spans="1:12">
      <c r="A63" s="28" t="s">
        <v>73</v>
      </c>
      <c r="B63" s="32"/>
      <c r="C63" s="32"/>
      <c r="D63" s="36"/>
      <c r="E63" s="26"/>
      <c r="F63" s="26"/>
      <c r="G63" s="28"/>
      <c r="H63" s="30"/>
      <c r="I63" s="30"/>
      <c r="J63" s="30"/>
      <c r="K63" s="26"/>
      <c r="L63" s="26"/>
    </row>
    <row r="64" ht="22.5" spans="1:12">
      <c r="A64" s="28" t="s">
        <v>74</v>
      </c>
      <c r="B64" s="32"/>
      <c r="C64" s="32"/>
      <c r="D64" s="36"/>
      <c r="E64" s="26"/>
      <c r="F64" s="26"/>
      <c r="G64" s="28"/>
      <c r="H64" s="30"/>
      <c r="I64" s="30"/>
      <c r="J64" s="30"/>
      <c r="K64" s="26"/>
      <c r="L64" s="26"/>
    </row>
    <row r="65" ht="22.5" spans="1:12">
      <c r="A65" s="28" t="s">
        <v>75</v>
      </c>
      <c r="B65" s="32"/>
      <c r="C65" s="32"/>
      <c r="D65" s="36"/>
      <c r="E65" s="26"/>
      <c r="F65" s="26"/>
      <c r="G65" s="28"/>
      <c r="H65" s="30"/>
      <c r="I65" s="30"/>
      <c r="J65" s="30"/>
      <c r="K65" s="26"/>
      <c r="L65" s="26"/>
    </row>
    <row r="66" ht="22.5" spans="1:12">
      <c r="A66" s="28" t="s">
        <v>76</v>
      </c>
      <c r="B66" s="32"/>
      <c r="C66" s="32"/>
      <c r="D66" s="36"/>
      <c r="E66" s="26"/>
      <c r="F66" s="26"/>
      <c r="G66" s="28"/>
      <c r="H66" s="30"/>
      <c r="I66" s="30"/>
      <c r="J66" s="30"/>
      <c r="K66" s="26"/>
      <c r="L66" s="26"/>
    </row>
    <row r="67" ht="22.5" spans="1:12">
      <c r="A67" s="28" t="s">
        <v>77</v>
      </c>
      <c r="B67" s="32"/>
      <c r="C67" s="32"/>
      <c r="D67" s="36"/>
      <c r="E67" s="26"/>
      <c r="F67" s="26"/>
      <c r="G67" s="28"/>
      <c r="H67" s="30"/>
      <c r="I67" s="30"/>
      <c r="J67" s="30"/>
      <c r="K67" s="26"/>
      <c r="L67" s="26"/>
    </row>
    <row r="68" ht="22.5" spans="1:12">
      <c r="A68" s="28" t="s">
        <v>78</v>
      </c>
      <c r="B68" s="32"/>
      <c r="C68" s="32"/>
      <c r="D68" s="36"/>
      <c r="E68" s="26"/>
      <c r="F68" s="26"/>
      <c r="G68" s="28"/>
      <c r="H68" s="30"/>
      <c r="I68" s="30"/>
      <c r="J68" s="30"/>
      <c r="K68" s="26"/>
      <c r="L68" s="26"/>
    </row>
    <row r="69" ht="22.5" spans="1:12">
      <c r="A69" s="28" t="s">
        <v>79</v>
      </c>
      <c r="B69" s="32"/>
      <c r="C69" s="32"/>
      <c r="D69" s="36"/>
      <c r="E69" s="26"/>
      <c r="F69" s="26"/>
      <c r="G69" s="28"/>
      <c r="H69" s="30"/>
      <c r="I69" s="30"/>
      <c r="J69" s="30"/>
      <c r="K69" s="26"/>
      <c r="L69" s="26"/>
    </row>
    <row r="70" ht="33.75" spans="1:12">
      <c r="A70" s="28" t="s">
        <v>80</v>
      </c>
      <c r="B70" s="32"/>
      <c r="C70" s="32"/>
      <c r="D70" s="36"/>
      <c r="E70" s="26"/>
      <c r="F70" s="26"/>
      <c r="G70" s="28"/>
      <c r="H70" s="30"/>
      <c r="I70" s="30"/>
      <c r="J70" s="30"/>
      <c r="K70" s="26"/>
      <c r="L70" s="26"/>
    </row>
    <row r="71" ht="22.5" spans="1:12">
      <c r="A71" s="28" t="s">
        <v>81</v>
      </c>
      <c r="B71" s="32"/>
      <c r="C71" s="32"/>
      <c r="D71" s="36"/>
      <c r="E71" s="26"/>
      <c r="F71" s="26"/>
      <c r="G71" s="28"/>
      <c r="H71" s="30"/>
      <c r="I71" s="30"/>
      <c r="J71" s="30"/>
      <c r="K71" s="26"/>
      <c r="L71" s="26"/>
    </row>
    <row r="72" spans="1:12">
      <c r="A72" s="28" t="s">
        <v>82</v>
      </c>
      <c r="B72" s="32"/>
      <c r="C72" s="32"/>
      <c r="D72" s="36"/>
      <c r="E72" s="26"/>
      <c r="F72" s="26"/>
      <c r="G72" s="28"/>
      <c r="H72" s="30"/>
      <c r="I72" s="30"/>
      <c r="J72" s="30"/>
      <c r="K72" s="26"/>
      <c r="L72" s="26"/>
    </row>
    <row r="73" ht="33.75" spans="1:12">
      <c r="A73" s="28" t="s">
        <v>83</v>
      </c>
      <c r="B73" s="32"/>
      <c r="C73" s="32"/>
      <c r="D73" s="36"/>
      <c r="E73" s="26"/>
      <c r="F73" s="26"/>
      <c r="G73" s="28"/>
      <c r="H73" s="30"/>
      <c r="I73" s="30"/>
      <c r="J73" s="30"/>
      <c r="K73" s="26"/>
      <c r="L73" s="26"/>
    </row>
    <row r="74" ht="22.5" spans="1:12">
      <c r="A74" s="28" t="s">
        <v>84</v>
      </c>
      <c r="B74" s="32"/>
      <c r="C74" s="32"/>
      <c r="D74" s="36"/>
      <c r="E74" s="26"/>
      <c r="F74" s="26"/>
      <c r="G74" s="28"/>
      <c r="H74" s="30"/>
      <c r="I74" s="30"/>
      <c r="J74" s="30"/>
      <c r="K74" s="26"/>
      <c r="L74" s="26"/>
    </row>
    <row r="75" ht="22.5" spans="1:12">
      <c r="A75" s="28" t="s">
        <v>85</v>
      </c>
      <c r="B75" s="32"/>
      <c r="C75" s="32"/>
      <c r="D75" s="36"/>
      <c r="E75" s="26"/>
      <c r="F75" s="26"/>
      <c r="G75" s="28"/>
      <c r="H75" s="30"/>
      <c r="I75" s="30"/>
      <c r="J75" s="30"/>
      <c r="K75" s="26"/>
      <c r="L75" s="26"/>
    </row>
    <row r="76" ht="33.75" spans="1:12">
      <c r="A76" s="28" t="s">
        <v>86</v>
      </c>
      <c r="B76" s="32"/>
      <c r="C76" s="32"/>
      <c r="D76" s="36"/>
      <c r="E76" s="26"/>
      <c r="F76" s="26"/>
      <c r="G76" s="28"/>
      <c r="H76" s="30"/>
      <c r="I76" s="30"/>
      <c r="J76" s="30"/>
      <c r="K76" s="26"/>
      <c r="L76" s="26"/>
    </row>
    <row r="77" ht="22.5" spans="1:12">
      <c r="A77" s="28" t="s">
        <v>87</v>
      </c>
      <c r="B77" s="30"/>
      <c r="C77" s="30"/>
      <c r="D77" s="36"/>
      <c r="E77" s="26"/>
      <c r="F77" s="26"/>
      <c r="G77" s="28"/>
      <c r="H77" s="30"/>
      <c r="I77" s="30"/>
      <c r="J77" s="30"/>
      <c r="K77" s="26"/>
      <c r="L77" s="26"/>
    </row>
    <row r="78" spans="1:12">
      <c r="A78" s="28"/>
      <c r="B78" s="30"/>
      <c r="C78" s="30"/>
      <c r="D78" s="36"/>
      <c r="E78" s="26"/>
      <c r="F78" s="26"/>
      <c r="G78" s="28"/>
      <c r="H78" s="30"/>
      <c r="I78" s="30"/>
      <c r="J78" s="30"/>
      <c r="K78" s="26"/>
      <c r="L78" s="26"/>
    </row>
    <row r="79" ht="22.5" spans="1:12">
      <c r="A79" s="28" t="s">
        <v>88</v>
      </c>
      <c r="B79" s="32"/>
      <c r="C79" s="32"/>
      <c r="D79" s="32"/>
      <c r="E79" s="26"/>
      <c r="F79" s="26"/>
      <c r="G79" s="28"/>
      <c r="H79" s="30"/>
      <c r="I79" s="30"/>
      <c r="J79" s="30"/>
      <c r="K79" s="26"/>
      <c r="L79" s="26"/>
    </row>
    <row r="80" ht="22.5" spans="1:12">
      <c r="A80" s="28" t="s">
        <v>89</v>
      </c>
      <c r="B80" s="30"/>
      <c r="C80" s="30"/>
      <c r="D80" s="36"/>
      <c r="E80" s="26"/>
      <c r="F80" s="26"/>
      <c r="G80" s="28"/>
      <c r="H80" s="30"/>
      <c r="I80" s="30"/>
      <c r="J80" s="30"/>
      <c r="K80" s="26"/>
      <c r="L80" s="26"/>
    </row>
    <row r="81" ht="22.5" spans="1:12">
      <c r="A81" s="28" t="s">
        <v>90</v>
      </c>
      <c r="B81" s="32">
        <v>6000</v>
      </c>
      <c r="C81" s="32">
        <v>0</v>
      </c>
      <c r="D81" s="32">
        <v>0</v>
      </c>
      <c r="E81" s="26">
        <f>D81/B81*100</f>
        <v>0</v>
      </c>
      <c r="F81" s="26" t="e">
        <f>D81/C81*100</f>
        <v>#DIV/0!</v>
      </c>
      <c r="G81" s="28"/>
      <c r="H81" s="30"/>
      <c r="I81" s="30"/>
      <c r="J81" s="30"/>
      <c r="K81" s="26"/>
      <c r="L81" s="26"/>
    </row>
    <row r="82" ht="33.75" spans="1:12">
      <c r="A82" s="28" t="s">
        <v>91</v>
      </c>
      <c r="B82" s="30"/>
      <c r="C82" s="30"/>
      <c r="D82" s="36"/>
      <c r="E82" s="26"/>
      <c r="F82" s="26"/>
      <c r="G82" s="28"/>
      <c r="H82" s="30"/>
      <c r="I82" s="30"/>
      <c r="J82" s="30"/>
      <c r="K82" s="26"/>
      <c r="L82" s="26"/>
    </row>
    <row r="83" ht="22.5" spans="1:12">
      <c r="A83" s="28" t="s">
        <v>92</v>
      </c>
      <c r="B83" s="30"/>
      <c r="C83" s="30"/>
      <c r="D83" s="36"/>
      <c r="E83" s="26"/>
      <c r="F83" s="26"/>
      <c r="G83" s="28"/>
      <c r="H83" s="30"/>
      <c r="I83" s="30"/>
      <c r="J83" s="30"/>
      <c r="K83" s="26"/>
      <c r="L83" s="26"/>
    </row>
    <row r="84" spans="1:12">
      <c r="A84" s="28" t="s">
        <v>93</v>
      </c>
      <c r="B84" s="32">
        <v>120610.19</v>
      </c>
      <c r="C84" s="32">
        <v>24038.78</v>
      </c>
      <c r="D84" s="32">
        <v>25103.08</v>
      </c>
      <c r="E84" s="26">
        <f>D84/B84*100</f>
        <v>20.8133989342028</v>
      </c>
      <c r="F84" s="26">
        <f>D84/C84*100</f>
        <v>104.427429345416</v>
      </c>
      <c r="G84" s="28"/>
      <c r="H84" s="30"/>
      <c r="I84" s="30"/>
      <c r="J84" s="30"/>
      <c r="K84" s="26"/>
      <c r="L84" s="26"/>
    </row>
    <row r="85" ht="33.75" spans="1:12">
      <c r="A85" s="28" t="s">
        <v>94</v>
      </c>
      <c r="B85" s="30"/>
      <c r="C85" s="30"/>
      <c r="D85" s="30"/>
      <c r="E85" s="26"/>
      <c r="F85" s="26"/>
      <c r="G85" s="28" t="s">
        <v>95</v>
      </c>
      <c r="H85" s="30"/>
      <c r="I85" s="30"/>
      <c r="J85" s="30"/>
      <c r="K85" s="26"/>
      <c r="L85" s="26"/>
    </row>
    <row r="86" ht="45" spans="1:12">
      <c r="A86" s="28" t="s">
        <v>96</v>
      </c>
      <c r="B86" s="30"/>
      <c r="C86" s="30"/>
      <c r="D86" s="30"/>
      <c r="E86" s="26"/>
      <c r="F86" s="26"/>
      <c r="G86" s="28" t="s">
        <v>97</v>
      </c>
      <c r="H86" s="30"/>
      <c r="I86" s="30"/>
      <c r="J86" s="30"/>
      <c r="K86" s="26"/>
      <c r="L86" s="26"/>
    </row>
    <row r="87" ht="33.75" spans="1:12">
      <c r="A87" s="28" t="s">
        <v>98</v>
      </c>
      <c r="B87" s="30"/>
      <c r="C87" s="30"/>
      <c r="D87" s="30"/>
      <c r="E87" s="26"/>
      <c r="F87" s="26"/>
      <c r="G87" s="28" t="s">
        <v>99</v>
      </c>
      <c r="H87" s="30"/>
      <c r="I87" s="30"/>
      <c r="J87" s="30"/>
      <c r="K87" s="26"/>
      <c r="L87" s="26"/>
    </row>
    <row r="88" ht="22.5" spans="1:12">
      <c r="A88" s="28" t="s">
        <v>100</v>
      </c>
      <c r="B88" s="30"/>
      <c r="C88" s="30"/>
      <c r="D88" s="30"/>
      <c r="E88" s="26"/>
      <c r="F88" s="26"/>
      <c r="G88" s="28" t="s">
        <v>101</v>
      </c>
      <c r="H88" s="30"/>
      <c r="I88" s="30"/>
      <c r="J88" s="30"/>
      <c r="K88" s="26"/>
      <c r="L88" s="26"/>
    </row>
    <row r="89" ht="33.75" spans="1:12">
      <c r="A89" s="28" t="s">
        <v>102</v>
      </c>
      <c r="B89" s="30"/>
      <c r="C89" s="30"/>
      <c r="D89" s="30"/>
      <c r="E89" s="26"/>
      <c r="F89" s="26"/>
      <c r="G89" s="28" t="s">
        <v>103</v>
      </c>
      <c r="H89" s="30"/>
      <c r="I89" s="30"/>
      <c r="J89" s="30">
        <v>1225</v>
      </c>
      <c r="K89" s="26" t="e">
        <f>J89/H89*100</f>
        <v>#DIV/0!</v>
      </c>
      <c r="L89" s="26" t="e">
        <f>J89/I89*100</f>
        <v>#DIV/0!</v>
      </c>
    </row>
    <row r="90" ht="33.75" spans="1:12">
      <c r="A90" s="28" t="s">
        <v>104</v>
      </c>
      <c r="B90" s="30"/>
      <c r="C90" s="32">
        <v>16876</v>
      </c>
      <c r="D90" s="30"/>
      <c r="E90" s="26" t="e">
        <f>D90/B90*100</f>
        <v>#DIV/0!</v>
      </c>
      <c r="F90" s="26">
        <f>D90/C90*100</f>
        <v>0</v>
      </c>
      <c r="G90" s="28" t="s">
        <v>105</v>
      </c>
      <c r="H90" s="30"/>
      <c r="I90" s="30"/>
      <c r="J90" s="30"/>
      <c r="K90" s="26"/>
      <c r="L90" s="26"/>
    </row>
    <row r="91" ht="33.75" spans="1:12">
      <c r="A91" s="28" t="s">
        <v>106</v>
      </c>
      <c r="B91" s="30"/>
      <c r="C91" s="30"/>
      <c r="D91" s="30"/>
      <c r="E91" s="26"/>
      <c r="F91" s="26"/>
      <c r="G91" s="28" t="s">
        <v>107</v>
      </c>
      <c r="H91" s="30"/>
      <c r="I91" s="30"/>
      <c r="J91" s="30"/>
      <c r="K91" s="26"/>
      <c r="L91" s="26"/>
    </row>
    <row r="92" ht="33.75" spans="1:12">
      <c r="A92" s="28" t="s">
        <v>108</v>
      </c>
      <c r="B92" s="30"/>
      <c r="C92" s="30"/>
      <c r="D92" s="30"/>
      <c r="E92" s="26"/>
      <c r="F92" s="26"/>
      <c r="G92" s="28" t="s">
        <v>109</v>
      </c>
      <c r="H92" s="30"/>
      <c r="I92" s="30"/>
      <c r="J92" s="30"/>
      <c r="K92" s="26"/>
      <c r="L92" s="26"/>
    </row>
    <row r="93" ht="33.75" spans="1:12">
      <c r="A93" s="28" t="s">
        <v>110</v>
      </c>
      <c r="B93" s="30"/>
      <c r="C93" s="30"/>
      <c r="D93" s="30"/>
      <c r="E93" s="26"/>
      <c r="F93" s="26"/>
      <c r="G93" s="28" t="s">
        <v>111</v>
      </c>
      <c r="H93" s="30"/>
      <c r="I93" s="30"/>
      <c r="J93" s="30"/>
      <c r="K93" s="26"/>
      <c r="L93" s="26"/>
    </row>
    <row r="94" ht="33.75" spans="1:12">
      <c r="A94" s="28" t="s">
        <v>112</v>
      </c>
      <c r="B94" s="30"/>
      <c r="C94" s="30"/>
      <c r="D94" s="30"/>
      <c r="E94" s="26"/>
      <c r="F94" s="26"/>
      <c r="G94" s="28" t="s">
        <v>113</v>
      </c>
      <c r="H94" s="30"/>
      <c r="I94" s="30"/>
      <c r="J94" s="30"/>
      <c r="K94" s="26"/>
      <c r="L94" s="26"/>
    </row>
    <row r="95" spans="1:12">
      <c r="A95" s="28"/>
      <c r="B95" s="30"/>
      <c r="C95" s="30"/>
      <c r="D95" s="30"/>
      <c r="E95" s="26"/>
      <c r="F95" s="26"/>
      <c r="G95" s="28"/>
      <c r="H95" s="30"/>
      <c r="I95" s="30"/>
      <c r="J95" s="30"/>
      <c r="K95" s="26"/>
      <c r="L95" s="26"/>
    </row>
    <row r="96" spans="1:12">
      <c r="A96" s="28"/>
      <c r="B96" s="30"/>
      <c r="C96" s="30"/>
      <c r="D96" s="30"/>
      <c r="E96" s="26"/>
      <c r="F96" s="26"/>
      <c r="G96" s="28"/>
      <c r="H96" s="30"/>
      <c r="I96" s="30"/>
      <c r="J96" s="30"/>
      <c r="K96" s="26"/>
      <c r="L96" s="26"/>
    </row>
    <row r="97" spans="1:12">
      <c r="A97" s="28"/>
      <c r="B97" s="30"/>
      <c r="C97" s="30"/>
      <c r="D97" s="30"/>
      <c r="E97" s="26"/>
      <c r="F97" s="26"/>
      <c r="G97" s="28"/>
      <c r="H97" s="30"/>
      <c r="I97" s="30"/>
      <c r="J97" s="30"/>
      <c r="K97" s="26"/>
      <c r="L97" s="26"/>
    </row>
    <row r="98" s="1" customFormat="1" spans="1:13">
      <c r="A98" s="23" t="s">
        <v>114</v>
      </c>
      <c r="B98" s="24">
        <f>B84+B81+B56+B16+B9+B6</f>
        <v>350000</v>
      </c>
      <c r="C98" s="24">
        <f>C90+C84+C81+C56+C16+C9+C6</f>
        <v>384000</v>
      </c>
      <c r="D98" s="24">
        <f>D84+D81+D56+D16+D9+D6</f>
        <v>350000</v>
      </c>
      <c r="E98" s="26">
        <f>D98/B98*100</f>
        <v>100</v>
      </c>
      <c r="F98" s="26">
        <f>D98/C98*100</f>
        <v>91.1458333333333</v>
      </c>
      <c r="G98" s="23" t="s">
        <v>115</v>
      </c>
      <c r="H98" s="24">
        <f>H7+H6</f>
        <v>350000</v>
      </c>
      <c r="I98" s="24">
        <v>384000</v>
      </c>
      <c r="J98" s="24">
        <v>350000</v>
      </c>
      <c r="K98" s="26">
        <f>J98/H98*100</f>
        <v>100</v>
      </c>
      <c r="L98" s="26">
        <f>J98/I98*100</f>
        <v>91.1458333333333</v>
      </c>
      <c r="M98" s="38"/>
    </row>
  </sheetData>
  <mergeCells count="12"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.196527777777778" right="0.196527777777778" top="0.314583333333333" bottom="0.236111111111111" header="0.298611111111111" footer="0.196527777777778"/>
  <pageSetup paperSize="9" orientation="landscape" horizontalDpi="600"/>
  <headerFooter/>
  <ignoredErrors>
    <ignoredError sqref="C9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2022-03-22T08:59:00Z</dcterms:created>
  <dcterms:modified xsi:type="dcterms:W3CDTF">2024-03-19T02:42:20Z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8E58ADC1595748D29186D6B5D952224D</vt:lpwstr>
  </property>
  <property fmtid="{D5CDD505-2E9C-101B-9397-08002B2CF9AE}" pid="3" name="KSOProductBuildVer">
    <vt:lpwstr>2052-12.1.0.16250</vt:lpwstr>
  </property>
</Properties>
</file>